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O 401 - Veřejné osvětlen..." sheetId="1" r:id="rId1"/>
  </sheets>
  <definedNames>
    <definedName name="_xlnm._FilterDatabase" localSheetId="0">'SO 401 - Veřejné osvětlen...'!$C$80:$K$102</definedName>
    <definedName name="_xlnm.Print_Area" localSheetId="0">#N/A</definedName>
    <definedName name="_xlnm.Print_Titles" localSheetId="0">'SO 401 - Veřejné osvětlen...'!$83:$83</definedName>
    <definedName name="_xlnm.Print_Titles_0" localSheetId="0">'SO 401 - Veřejné osvětlen...'!$83:$83</definedName>
    <definedName name="_xlnm.Print_Titles" localSheetId="0">'SO 401 - Veřejné osvětlen...'!$83:$83</definedName>
    <definedName name="_xlnm.Print_Area" localSheetId="0">'SO 401 - Veřejné osvětlen...'!$A$1:$L$104</definedName>
  </definedNames>
  <calcPr fullCalcOnLoad="1"/>
</workbook>
</file>

<file path=xl/sharedStrings.xml><?xml version="1.0" encoding="utf-8"?>
<sst xmlns="http://schemas.openxmlformats.org/spreadsheetml/2006/main" count="145" uniqueCount="90">
  <si>
    <t>List obsahuje: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</si>
  <si>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</si>
  <si>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</si>
  <si>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</si>
  <si>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</si>
  <si>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</si>
  <si>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</si>
  <si>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</si>
  <si>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Stavba:</t>
  </si>
  <si>
    <t>Obec Kobylnice</t>
  </si>
  <si>
    <t>Objekt:</t>
  </si>
  <si>
    <t>ZPH - Způsobilé výdaje na hlavní aktivitu projektu</t>
  </si>
  <si>
    <t>Soupis:</t>
  </si>
  <si>
    <t>KSO:</t>
  </si>
  <si>
    <t>CC-CZ:</t>
  </si>
  <si>
    <t>Místo:</t>
  </si>
  <si>
    <t>Kobylnice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</si>
  <si>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</si>
  <si>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</si>
  <si>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</si>
  <si>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</si>
  <si>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</si>
  <si>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</si>
  <si>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</si>
  <si>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</si>
  <si>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</si>
  <si>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</si>
  <si>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</si>
  <si>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</si>
  <si>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</si>
  <si>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</si>
  <si>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</si>
  <si>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</si>
  <si>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</si>
  <si>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</si>
  <si>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</si>
  <si>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</si>
  <si>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</si>
  <si>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 xml:space="preserve">  VO KOMUNIKACE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</si>
  <si>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</si>
  <si>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</si>
  <si>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</si>
  <si>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</si>
  <si>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</si>
  <si>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</si>
  <si>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</si>
  <si>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</si>
  <si>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</si>
  <si>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D</t>
  </si>
  <si>
    <t>D2</t>
  </si>
  <si>
    <t>H20  -  VO KOMUNIKACE</t>
  </si>
  <si>
    <t>1</t>
  </si>
  <si>
    <t>K</t>
  </si>
  <si>
    <t>M2101</t>
  </si>
  <si>
    <t>ks</t>
  </si>
  <si>
    <t>4</t>
  </si>
  <si>
    <t>P</t>
  </si>
  <si>
    <t xml:space="preserve">Poznámka k položce:
</t>
  </si>
  <si>
    <t>M2102</t>
  </si>
  <si>
    <t>3</t>
  </si>
  <si>
    <t>M2103</t>
  </si>
  <si>
    <t>Kabel – CYKY-J 3x1,5</t>
  </si>
  <si>
    <t>m</t>
  </si>
  <si>
    <t>M2104</t>
  </si>
  <si>
    <t>Výzbroj-svorkovnice - SCHM 10- 16</t>
  </si>
  <si>
    <t>5</t>
  </si>
  <si>
    <t>M2105</t>
  </si>
  <si>
    <t>Pojistky - k výzbroji</t>
  </si>
  <si>
    <t>7</t>
  </si>
  <si>
    <t>M2107</t>
  </si>
  <si>
    <t>kpl</t>
  </si>
  <si>
    <t>M2124</t>
  </si>
  <si>
    <t>Ekologická likvidace demontovaného elektromateriálu</t>
  </si>
  <si>
    <t>Poznámka k položce:
Doklad o ekologické likvidaci elektroodpadu.</t>
  </si>
  <si>
    <t>M2125</t>
  </si>
  <si>
    <t>Drobný el.materiál</t>
  </si>
  <si>
    <t>Poznámka k položce:
drobný el.materiál</t>
  </si>
  <si>
    <t>M2126</t>
  </si>
  <si>
    <t>režie,doprava</t>
  </si>
  <si>
    <t>Poznámka k položce:
režie,doprava</t>
  </si>
  <si>
    <t>M2128</t>
  </si>
  <si>
    <t>revize</t>
  </si>
  <si>
    <t>Poznámka k položce:
revize</t>
  </si>
  <si>
    <t>IČ: 00640361</t>
  </si>
  <si>
    <t>Obec Kobylnice, Kobylnice 38, 284 01 Kobylnice</t>
  </si>
  <si>
    <t>Svítidlo TYP A</t>
  </si>
  <si>
    <t>Svítidlo TYP B</t>
  </si>
  <si>
    <t>RVO – rekonstrukce/doplnění</t>
  </si>
  <si>
    <t>Výměna osvětlovacích těles veřejného osvětlení komunikací v obci Kobylnice II.</t>
  </si>
  <si>
    <t>Doplní uchazeč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</si>
</sst>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#,##0.00%"/>
    <numFmt numFmtId="168" formatCode="#,##0.00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3">
    <font>
      <sz val="10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indexed="37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9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Protection="1">
      <alignment/>
      <protection locked="0"/>
    </xf>
    <xf numFmtId="0" fontId="1" fillId="33" borderId="0" xfId="36" applyFill="1">
      <alignment/>
      <protection/>
    </xf>
    <xf numFmtId="0" fontId="2" fillId="33" borderId="0" xfId="36" applyFont="1" applyFill="1" applyAlignment="1">
      <alignment vertical="center"/>
      <protection/>
    </xf>
    <xf numFmtId="0" fontId="3" fillId="33" borderId="0" xfId="36" applyFont="1" applyFill="1" applyAlignment="1">
      <alignment horizontal="left" vertical="center"/>
      <protection/>
    </xf>
    <xf numFmtId="0" fontId="4" fillId="33" borderId="0" xfId="37" applyFont="1" applyFill="1" applyBorder="1" applyAlignment="1" applyProtection="1">
      <alignment vertical="center"/>
      <protection/>
    </xf>
    <xf numFmtId="0" fontId="2" fillId="33" borderId="0" xfId="36" applyFont="1" applyFill="1" applyAlignment="1" applyProtection="1">
      <alignment vertical="center"/>
      <protection locked="0"/>
    </xf>
    <xf numFmtId="0" fontId="5" fillId="33" borderId="0" xfId="37" applyFill="1" applyBorder="1" applyAlignment="1" applyProtection="1">
      <alignment/>
      <protection/>
    </xf>
    <xf numFmtId="0" fontId="1" fillId="0" borderId="10" xfId="36" applyBorder="1" applyProtection="1">
      <alignment/>
      <protection/>
    </xf>
    <xf numFmtId="0" fontId="1" fillId="0" borderId="11" xfId="36" applyBorder="1" applyProtection="1">
      <alignment/>
      <protection/>
    </xf>
    <xf numFmtId="0" fontId="1" fillId="0" borderId="11" xfId="36" applyBorder="1" applyProtection="1">
      <alignment/>
      <protection locked="0"/>
    </xf>
    <xf numFmtId="0" fontId="1" fillId="0" borderId="12" xfId="36" applyBorder="1" applyProtection="1">
      <alignment/>
      <protection/>
    </xf>
    <xf numFmtId="0" fontId="1" fillId="0" borderId="13" xfId="36" applyBorder="1" applyProtection="1">
      <alignment/>
      <protection/>
    </xf>
    <xf numFmtId="0" fontId="1" fillId="0" borderId="0" xfId="36" applyBorder="1" applyProtection="1">
      <alignment/>
      <protection/>
    </xf>
    <xf numFmtId="0" fontId="6" fillId="0" borderId="0" xfId="36" applyFont="1" applyBorder="1" applyAlignment="1" applyProtection="1">
      <alignment horizontal="left" vertical="center"/>
      <protection/>
    </xf>
    <xf numFmtId="0" fontId="1" fillId="0" borderId="0" xfId="36" applyBorder="1" applyProtection="1">
      <alignment/>
      <protection locked="0"/>
    </xf>
    <xf numFmtId="0" fontId="1" fillId="0" borderId="14" xfId="36" applyBorder="1" applyProtection="1">
      <alignment/>
      <protection/>
    </xf>
    <xf numFmtId="0" fontId="7" fillId="0" borderId="0" xfId="36" applyFont="1" applyBorder="1" applyAlignment="1" applyProtection="1">
      <alignment horizontal="left" vertical="center"/>
      <protection/>
    </xf>
    <xf numFmtId="0" fontId="1" fillId="0" borderId="0" xfId="36" applyFont="1" applyAlignment="1">
      <alignment vertical="center"/>
      <protection/>
    </xf>
    <xf numFmtId="0" fontId="1" fillId="0" borderId="13" xfId="36" applyFont="1" applyBorder="1" applyAlignment="1" applyProtection="1">
      <alignment vertical="center"/>
      <protection/>
    </xf>
    <xf numFmtId="0" fontId="1" fillId="0" borderId="0" xfId="36" applyFont="1" applyBorder="1" applyAlignment="1" applyProtection="1">
      <alignment vertical="center"/>
      <protection/>
    </xf>
    <xf numFmtId="0" fontId="1" fillId="0" borderId="0" xfId="36" applyFont="1" applyBorder="1" applyAlignment="1" applyProtection="1">
      <alignment vertical="center"/>
      <protection locked="0"/>
    </xf>
    <xf numFmtId="0" fontId="1" fillId="0" borderId="14" xfId="36" applyFont="1" applyBorder="1" applyAlignment="1" applyProtection="1">
      <alignment vertical="center"/>
      <protection/>
    </xf>
    <xf numFmtId="0" fontId="9" fillId="0" borderId="0" xfId="36" applyFont="1" applyBorder="1" applyAlignment="1" applyProtection="1">
      <alignment horizontal="left" vertical="center"/>
      <protection/>
    </xf>
    <xf numFmtId="0" fontId="7" fillId="0" borderId="0" xfId="36" applyFont="1" applyBorder="1" applyAlignment="1" applyProtection="1">
      <alignment horizontal="left" vertical="center"/>
      <protection locked="0"/>
    </xf>
    <xf numFmtId="166" fontId="9" fillId="0" borderId="0" xfId="36" applyNumberFormat="1" applyFont="1" applyBorder="1" applyAlignment="1" applyProtection="1">
      <alignment horizontal="left" vertical="center"/>
      <protection/>
    </xf>
    <xf numFmtId="0" fontId="1" fillId="0" borderId="0" xfId="36" applyFont="1" applyAlignment="1">
      <alignment vertical="center" wrapText="1"/>
      <protection/>
    </xf>
    <xf numFmtId="0" fontId="1" fillId="0" borderId="13" xfId="36" applyFont="1" applyBorder="1" applyAlignment="1" applyProtection="1">
      <alignment vertical="center" wrapText="1"/>
      <protection/>
    </xf>
    <xf numFmtId="0" fontId="1" fillId="0" borderId="0" xfId="36" applyFont="1" applyBorder="1" applyAlignment="1" applyProtection="1">
      <alignment vertical="center" wrapText="1"/>
      <protection/>
    </xf>
    <xf numFmtId="0" fontId="1" fillId="0" borderId="0" xfId="36" applyFont="1" applyBorder="1" applyAlignment="1" applyProtection="1">
      <alignment vertical="center" wrapText="1"/>
      <protection locked="0"/>
    </xf>
    <xf numFmtId="0" fontId="1" fillId="0" borderId="14" xfId="36" applyFont="1" applyBorder="1" applyAlignment="1" applyProtection="1">
      <alignment vertical="center" wrapText="1"/>
      <protection/>
    </xf>
    <xf numFmtId="0" fontId="1" fillId="0" borderId="15" xfId="36" applyFont="1" applyBorder="1" applyAlignment="1" applyProtection="1">
      <alignment vertical="center"/>
      <protection/>
    </xf>
    <xf numFmtId="0" fontId="1" fillId="0" borderId="15" xfId="36" applyFont="1" applyBorder="1" applyAlignment="1" applyProtection="1">
      <alignment vertical="center"/>
      <protection locked="0"/>
    </xf>
    <xf numFmtId="0" fontId="1" fillId="0" borderId="16" xfId="36" applyFont="1" applyBorder="1" applyAlignment="1" applyProtection="1">
      <alignment vertical="center"/>
      <protection/>
    </xf>
    <xf numFmtId="0" fontId="10" fillId="0" borderId="0" xfId="36" applyFont="1" applyBorder="1" applyAlignment="1" applyProtection="1">
      <alignment horizontal="left" vertical="center"/>
      <protection/>
    </xf>
    <xf numFmtId="4" fontId="11" fillId="0" borderId="0" xfId="36" applyNumberFormat="1" applyFont="1" applyBorder="1" applyAlignment="1" applyProtection="1">
      <alignment vertical="center"/>
      <protection/>
    </xf>
    <xf numFmtId="0" fontId="12" fillId="0" borderId="0" xfId="36" applyFont="1" applyBorder="1" applyAlignment="1" applyProtection="1">
      <alignment horizontal="right" vertical="center"/>
      <protection/>
    </xf>
    <xf numFmtId="0" fontId="12" fillId="0" borderId="0" xfId="36" applyFont="1" applyBorder="1" applyAlignment="1" applyProtection="1">
      <alignment horizontal="right" vertical="center"/>
      <protection locked="0"/>
    </xf>
    <xf numFmtId="0" fontId="12" fillId="0" borderId="0" xfId="36" applyFont="1" applyBorder="1" applyAlignment="1" applyProtection="1">
      <alignment horizontal="left" vertical="center"/>
      <protection/>
    </xf>
    <xf numFmtId="4" fontId="12" fillId="0" borderId="0" xfId="36" applyNumberFormat="1" applyFont="1" applyBorder="1" applyAlignment="1" applyProtection="1">
      <alignment vertical="center"/>
      <protection/>
    </xf>
    <xf numFmtId="167" fontId="12" fillId="0" borderId="0" xfId="36" applyNumberFormat="1" applyFont="1" applyBorder="1" applyAlignment="1" applyProtection="1">
      <alignment horizontal="right" vertical="center"/>
      <protection locked="0"/>
    </xf>
    <xf numFmtId="0" fontId="1" fillId="34" borderId="0" xfId="36" applyFont="1" applyFill="1" applyBorder="1" applyAlignment="1" applyProtection="1">
      <alignment vertical="center"/>
      <protection/>
    </xf>
    <xf numFmtId="0" fontId="8" fillId="34" borderId="17" xfId="36" applyFont="1" applyFill="1" applyBorder="1" applyAlignment="1" applyProtection="1">
      <alignment horizontal="left" vertical="center"/>
      <protection/>
    </xf>
    <xf numFmtId="0" fontId="1" fillId="34" borderId="18" xfId="36" applyFont="1" applyFill="1" applyBorder="1" applyAlignment="1" applyProtection="1">
      <alignment vertical="center"/>
      <protection/>
    </xf>
    <xf numFmtId="0" fontId="8" fillId="34" borderId="18" xfId="36" applyFont="1" applyFill="1" applyBorder="1" applyAlignment="1" applyProtection="1">
      <alignment horizontal="right" vertical="center"/>
      <protection/>
    </xf>
    <xf numFmtId="0" fontId="8" fillId="34" borderId="18" xfId="36" applyFont="1" applyFill="1" applyBorder="1" applyAlignment="1" applyProtection="1">
      <alignment horizontal="center" vertical="center"/>
      <protection/>
    </xf>
    <xf numFmtId="0" fontId="1" fillId="34" borderId="18" xfId="36" applyFont="1" applyFill="1" applyBorder="1" applyAlignment="1" applyProtection="1">
      <alignment vertical="center"/>
      <protection locked="0"/>
    </xf>
    <xf numFmtId="4" fontId="8" fillId="34" borderId="18" xfId="36" applyNumberFormat="1" applyFont="1" applyFill="1" applyBorder="1" applyAlignment="1" applyProtection="1">
      <alignment vertical="center"/>
      <protection/>
    </xf>
    <xf numFmtId="0" fontId="1" fillId="34" borderId="19" xfId="36" applyFont="1" applyFill="1" applyBorder="1" applyAlignment="1" applyProtection="1">
      <alignment vertical="center"/>
      <protection/>
    </xf>
    <xf numFmtId="0" fontId="1" fillId="0" borderId="20" xfId="36" applyFont="1" applyBorder="1" applyAlignment="1" applyProtection="1">
      <alignment vertical="center"/>
      <protection/>
    </xf>
    <xf numFmtId="0" fontId="1" fillId="0" borderId="21" xfId="36" applyFont="1" applyBorder="1" applyAlignment="1" applyProtection="1">
      <alignment vertical="center"/>
      <protection/>
    </xf>
    <xf numFmtId="0" fontId="1" fillId="0" borderId="21" xfId="36" applyFont="1" applyBorder="1" applyAlignment="1" applyProtection="1">
      <alignment vertical="center"/>
      <protection locked="0"/>
    </xf>
    <xf numFmtId="0" fontId="1" fillId="0" borderId="22" xfId="36" applyFont="1" applyBorder="1" applyAlignment="1" applyProtection="1">
      <alignment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1" fillId="0" borderId="11" xfId="36" applyFont="1" applyBorder="1" applyAlignment="1" applyProtection="1">
      <alignment vertical="center"/>
      <protection locked="0"/>
    </xf>
    <xf numFmtId="0" fontId="1" fillId="0" borderId="12" xfId="36" applyFont="1" applyBorder="1" applyAlignment="1">
      <alignment vertical="center"/>
      <protection/>
    </xf>
    <xf numFmtId="0" fontId="9" fillId="34" borderId="0" xfId="36" applyFont="1" applyFill="1" applyBorder="1" applyAlignment="1" applyProtection="1">
      <alignment horizontal="left" vertical="center"/>
      <protection/>
    </xf>
    <xf numFmtId="0" fontId="1" fillId="34" borderId="0" xfId="36" applyFont="1" applyFill="1" applyBorder="1" applyAlignment="1" applyProtection="1">
      <alignment vertical="center"/>
      <protection locked="0"/>
    </xf>
    <xf numFmtId="0" fontId="9" fillId="34" borderId="0" xfId="36" applyFont="1" applyFill="1" applyBorder="1" applyAlignment="1" applyProtection="1">
      <alignment horizontal="right" vertical="center"/>
      <protection/>
    </xf>
    <xf numFmtId="0" fontId="1" fillId="34" borderId="14" xfId="36" applyFont="1" applyFill="1" applyBorder="1" applyAlignment="1" applyProtection="1">
      <alignment vertical="center"/>
      <protection/>
    </xf>
    <xf numFmtId="0" fontId="13" fillId="0" borderId="0" xfId="36" applyFont="1" applyBorder="1" applyAlignment="1" applyProtection="1">
      <alignment horizontal="left" vertical="center"/>
      <protection/>
    </xf>
    <xf numFmtId="0" fontId="14" fillId="0" borderId="0" xfId="36" applyFont="1" applyAlignment="1">
      <alignment vertical="center"/>
      <protection/>
    </xf>
    <xf numFmtId="0" fontId="14" fillId="0" borderId="13" xfId="36" applyFont="1" applyBorder="1" applyAlignment="1" applyProtection="1">
      <alignment vertical="center"/>
      <protection/>
    </xf>
    <xf numFmtId="0" fontId="14" fillId="0" borderId="0" xfId="36" applyFont="1" applyBorder="1" applyAlignment="1" applyProtection="1">
      <alignment vertical="center"/>
      <protection/>
    </xf>
    <xf numFmtId="0" fontId="14" fillId="0" borderId="23" xfId="36" applyFont="1" applyBorder="1" applyAlignment="1" applyProtection="1">
      <alignment horizontal="left" vertical="center"/>
      <protection/>
    </xf>
    <xf numFmtId="0" fontId="14" fillId="0" borderId="23" xfId="36" applyFont="1" applyBorder="1" applyAlignment="1" applyProtection="1">
      <alignment vertical="center"/>
      <protection/>
    </xf>
    <xf numFmtId="0" fontId="14" fillId="0" borderId="23" xfId="36" applyFont="1" applyBorder="1" applyAlignment="1" applyProtection="1">
      <alignment vertical="center"/>
      <protection locked="0"/>
    </xf>
    <xf numFmtId="4" fontId="14" fillId="0" borderId="23" xfId="36" applyNumberFormat="1" applyFont="1" applyBorder="1" applyAlignment="1" applyProtection="1">
      <alignment vertical="center"/>
      <protection/>
    </xf>
    <xf numFmtId="0" fontId="14" fillId="0" borderId="14" xfId="36" applyFont="1" applyBorder="1" applyAlignment="1" applyProtection="1">
      <alignment vertical="center"/>
      <protection/>
    </xf>
    <xf numFmtId="0" fontId="1" fillId="0" borderId="10" xfId="36" applyFont="1" applyBorder="1" applyAlignment="1" applyProtection="1">
      <alignment vertical="center"/>
      <protection/>
    </xf>
    <xf numFmtId="0" fontId="1" fillId="0" borderId="11" xfId="36" applyFont="1" applyBorder="1" applyAlignment="1" applyProtection="1">
      <alignment vertical="center"/>
      <protection/>
    </xf>
    <xf numFmtId="0" fontId="1" fillId="0" borderId="13" xfId="36" applyFont="1" applyBorder="1" applyAlignment="1">
      <alignment vertical="center"/>
      <protection/>
    </xf>
    <xf numFmtId="0" fontId="6" fillId="0" borderId="0" xfId="36" applyFont="1" applyAlignment="1" applyProtection="1">
      <alignment horizontal="left" vertical="center"/>
      <protection/>
    </xf>
    <xf numFmtId="0" fontId="1" fillId="0" borderId="0" xfId="36" applyFont="1" applyAlignment="1" applyProtection="1">
      <alignment vertical="center"/>
      <protection/>
    </xf>
    <xf numFmtId="0" fontId="1" fillId="0" borderId="0" xfId="36" applyFont="1" applyAlignment="1" applyProtection="1">
      <alignment vertical="center"/>
      <protection locked="0"/>
    </xf>
    <xf numFmtId="0" fontId="7" fillId="0" borderId="0" xfId="36" applyFont="1" applyAlignment="1" applyProtection="1">
      <alignment horizontal="left" vertical="center"/>
      <protection/>
    </xf>
    <xf numFmtId="0" fontId="1" fillId="0" borderId="0" xfId="36" applyProtection="1">
      <alignment/>
      <protection/>
    </xf>
    <xf numFmtId="0" fontId="1" fillId="0" borderId="13" xfId="36" applyBorder="1">
      <alignment/>
      <protection/>
    </xf>
    <xf numFmtId="0" fontId="9" fillId="0" borderId="0" xfId="36" applyFont="1" applyAlignment="1" applyProtection="1">
      <alignment horizontal="left" vertical="center"/>
      <protection/>
    </xf>
    <xf numFmtId="0" fontId="7" fillId="0" borderId="0" xfId="36" applyFont="1" applyAlignment="1" applyProtection="1">
      <alignment horizontal="left" vertical="center"/>
      <protection locked="0"/>
    </xf>
    <xf numFmtId="166" fontId="9" fillId="0" borderId="0" xfId="36" applyNumberFormat="1" applyFont="1" applyAlignment="1" applyProtection="1">
      <alignment horizontal="left" vertical="center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13" xfId="36" applyFont="1" applyBorder="1" applyAlignment="1" applyProtection="1">
      <alignment horizontal="center" vertical="center" wrapText="1"/>
      <protection/>
    </xf>
    <xf numFmtId="0" fontId="9" fillId="34" borderId="24" xfId="36" applyFont="1" applyFill="1" applyBorder="1" applyAlignment="1" applyProtection="1">
      <alignment horizontal="center" vertical="center" wrapText="1"/>
      <protection/>
    </xf>
    <xf numFmtId="0" fontId="9" fillId="34" borderId="25" xfId="36" applyFont="1" applyFill="1" applyBorder="1" applyAlignment="1" applyProtection="1">
      <alignment horizontal="center" vertical="center" wrapText="1"/>
      <protection/>
    </xf>
    <xf numFmtId="0" fontId="9" fillId="34" borderId="25" xfId="36" applyFont="1" applyFill="1" applyBorder="1" applyAlignment="1" applyProtection="1">
      <alignment horizontal="center" vertical="center" wrapText="1"/>
      <protection locked="0"/>
    </xf>
    <xf numFmtId="0" fontId="9" fillId="34" borderId="26" xfId="36" applyFont="1" applyFill="1" applyBorder="1" applyAlignment="1" applyProtection="1">
      <alignment horizontal="center" vertical="center" wrapText="1"/>
      <protection/>
    </xf>
    <xf numFmtId="0" fontId="1" fillId="0" borderId="13" xfId="36" applyFont="1" applyBorder="1" applyAlignment="1">
      <alignment horizontal="center" vertical="center" wrapText="1"/>
      <protection/>
    </xf>
    <xf numFmtId="0" fontId="11" fillId="0" borderId="0" xfId="36" applyFont="1" applyAlignment="1" applyProtection="1">
      <alignment horizontal="left" vertical="center"/>
      <protection/>
    </xf>
    <xf numFmtId="4" fontId="11" fillId="0" borderId="0" xfId="36" applyNumberFormat="1" applyFont="1" applyAlignment="1" applyProtection="1">
      <alignment/>
      <protection/>
    </xf>
    <xf numFmtId="0" fontId="15" fillId="0" borderId="0" xfId="36" applyFont="1" applyAlignment="1">
      <alignment/>
      <protection/>
    </xf>
    <xf numFmtId="0" fontId="15" fillId="0" borderId="13" xfId="36" applyFont="1" applyBorder="1" applyAlignment="1" applyProtection="1">
      <alignment/>
      <protection/>
    </xf>
    <xf numFmtId="0" fontId="15" fillId="0" borderId="0" xfId="36" applyFont="1" applyAlignment="1" applyProtection="1">
      <alignment/>
      <protection/>
    </xf>
    <xf numFmtId="0" fontId="15" fillId="0" borderId="0" xfId="36" applyFont="1" applyAlignment="1" applyProtection="1">
      <alignment horizontal="left"/>
      <protection/>
    </xf>
    <xf numFmtId="0" fontId="14" fillId="0" borderId="0" xfId="36" applyFont="1" applyAlignment="1" applyProtection="1">
      <alignment horizontal="left"/>
      <protection/>
    </xf>
    <xf numFmtId="0" fontId="15" fillId="0" borderId="0" xfId="36" applyFont="1" applyAlignment="1" applyProtection="1">
      <alignment/>
      <protection locked="0"/>
    </xf>
    <xf numFmtId="4" fontId="14" fillId="0" borderId="0" xfId="36" applyNumberFormat="1" applyFont="1" applyAlignment="1" applyProtection="1">
      <alignment/>
      <protection/>
    </xf>
    <xf numFmtId="0" fontId="15" fillId="0" borderId="13" xfId="36" applyFont="1" applyBorder="1" applyAlignment="1">
      <alignment/>
      <protection/>
    </xf>
    <xf numFmtId="0" fontId="1" fillId="0" borderId="27" xfId="36" applyFont="1" applyBorder="1" applyAlignment="1" applyProtection="1">
      <alignment horizontal="center" vertical="center"/>
      <protection/>
    </xf>
    <xf numFmtId="49" fontId="1" fillId="0" borderId="27" xfId="36" applyNumberFormat="1" applyFont="1" applyBorder="1" applyAlignment="1" applyProtection="1">
      <alignment horizontal="left" vertical="center" wrapText="1"/>
      <protection/>
    </xf>
    <xf numFmtId="0" fontId="1" fillId="0" borderId="27" xfId="36" applyFont="1" applyBorder="1" applyAlignment="1" applyProtection="1">
      <alignment horizontal="left" vertical="center" wrapText="1"/>
      <protection/>
    </xf>
    <xf numFmtId="0" fontId="1" fillId="0" borderId="27" xfId="36" applyFont="1" applyBorder="1" applyAlignment="1" applyProtection="1">
      <alignment horizontal="center" vertical="center" wrapText="1"/>
      <protection/>
    </xf>
    <xf numFmtId="169" fontId="1" fillId="0" borderId="27" xfId="36" applyNumberFormat="1" applyFont="1" applyBorder="1" applyAlignment="1" applyProtection="1">
      <alignment vertical="center"/>
      <protection/>
    </xf>
    <xf numFmtId="4" fontId="1" fillId="35" borderId="27" xfId="36" applyNumberFormat="1" applyFont="1" applyFill="1" applyBorder="1" applyAlignment="1" applyProtection="1">
      <alignment vertical="center"/>
      <protection locked="0"/>
    </xf>
    <xf numFmtId="4" fontId="1" fillId="0" borderId="27" xfId="36" applyNumberFormat="1" applyFont="1" applyBorder="1" applyAlignment="1" applyProtection="1">
      <alignment vertical="center"/>
      <protection/>
    </xf>
    <xf numFmtId="0" fontId="16" fillId="0" borderId="0" xfId="36" applyFont="1" applyAlignment="1" applyProtection="1">
      <alignment horizontal="left" vertical="center"/>
      <protection/>
    </xf>
    <xf numFmtId="0" fontId="17" fillId="0" borderId="0" xfId="36" applyFont="1" applyAlignment="1" applyProtection="1">
      <alignment vertical="center" wrapText="1"/>
      <protection/>
    </xf>
    <xf numFmtId="0" fontId="18" fillId="0" borderId="0" xfId="36" applyFont="1" applyAlignment="1" applyProtection="1">
      <alignment vertical="center" wrapText="1"/>
      <protection/>
    </xf>
    <xf numFmtId="0" fontId="7" fillId="36" borderId="0" xfId="36" applyFont="1" applyFill="1" applyBorder="1" applyAlignment="1" applyProtection="1">
      <alignment horizontal="left" vertical="center"/>
      <protection locked="0"/>
    </xf>
    <xf numFmtId="0" fontId="9" fillId="0" borderId="0" xfId="36" applyFont="1" applyBorder="1" applyAlignment="1" applyProtection="1">
      <alignment horizontal="left" vertical="center" wrapText="1"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9" fillId="36" borderId="0" xfId="36" applyFont="1" applyFill="1" applyBorder="1" applyAlignment="1" applyProtection="1">
      <alignment horizontal="left" vertical="center"/>
      <protection/>
    </xf>
    <xf numFmtId="0" fontId="8" fillId="0" borderId="0" xfId="36" applyFont="1" applyBorder="1" applyAlignment="1" applyProtection="1">
      <alignment horizontal="left" vertical="center" wrapText="1"/>
      <protection/>
    </xf>
    <xf numFmtId="0" fontId="4" fillId="33" borderId="0" xfId="37" applyFont="1" applyFill="1" applyBorder="1" applyAlignment="1" applyProtection="1">
      <alignment vertical="center"/>
      <protection/>
    </xf>
    <xf numFmtId="0" fontId="1" fillId="0" borderId="0" xfId="36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showGridLines="0" tabSelected="1" view="pageBreakPreview" zoomScale="130" zoomScaleSheetLayoutView="130" zoomScalePageLayoutView="0" workbookViewId="0" topLeftCell="A1">
      <pane ySplit="1" topLeftCell="A2" activePane="bottomLeft" state="frozen"/>
      <selection pane="topLeft" activeCell="A1" sqref="A1"/>
      <selection pane="bottomLeft" activeCell="F92" sqref="F92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13.8515625" style="1" customWidth="1"/>
    <col min="9" max="9" width="9.57421875" style="2" customWidth="1"/>
    <col min="10" max="10" width="17.7109375" style="1" customWidth="1"/>
    <col min="11" max="11" width="11.7109375" style="1" customWidth="1"/>
    <col min="12" max="21" width="6.7109375" style="1" customWidth="1"/>
    <col min="22" max="22" width="1.148437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65" width="6.7109375" style="1" customWidth="1"/>
    <col min="66" max="16384" width="6.7109375" style="1" customWidth="1"/>
  </cols>
  <sheetData>
    <row r="1" spans="1:39" ht="21.75" customHeight="1">
      <c r="A1" s="3"/>
      <c r="B1" s="4"/>
      <c r="C1" s="4"/>
      <c r="D1" s="5" t="s">
        <v>0</v>
      </c>
      <c r="E1" s="4"/>
      <c r="F1" s="6" t="s">
        <v>1</v>
      </c>
      <c r="G1" s="115" t="s">
        <v>2</v>
      </c>
      <c r="H1" s="115"/>
      <c r="I1" s="7"/>
      <c r="J1" s="6" t="s">
        <v>3</v>
      </c>
      <c r="K1" s="5" t="s">
        <v>4</v>
      </c>
      <c r="L1" s="6" t="s">
        <v>5</v>
      </c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3:13" ht="36.75" customHeight="1">
      <c r="L2" s="116"/>
      <c r="M2" s="116"/>
    </row>
    <row r="3" spans="2:11" ht="6.75" customHeight="1">
      <c r="B3" s="9"/>
      <c r="C3" s="10"/>
      <c r="D3" s="10"/>
      <c r="E3" s="10"/>
      <c r="F3" s="10"/>
      <c r="G3" s="10"/>
      <c r="H3" s="10"/>
      <c r="I3" s="11"/>
      <c r="J3" s="10"/>
      <c r="K3" s="12"/>
    </row>
    <row r="4" spans="2:11" ht="36.75" customHeight="1">
      <c r="B4" s="13"/>
      <c r="C4" s="14"/>
      <c r="D4" s="15" t="s">
        <v>7</v>
      </c>
      <c r="E4" s="14"/>
      <c r="F4" s="14"/>
      <c r="G4" s="14"/>
      <c r="H4" s="14"/>
      <c r="I4" s="16"/>
      <c r="J4" s="14"/>
      <c r="K4" s="17"/>
    </row>
    <row r="5" spans="2:11" ht="6.75" customHeight="1">
      <c r="B5" s="13"/>
      <c r="C5" s="14"/>
      <c r="D5" s="14"/>
      <c r="E5" s="14"/>
      <c r="F5" s="14"/>
      <c r="G5" s="14"/>
      <c r="H5" s="14"/>
      <c r="I5" s="16"/>
      <c r="J5" s="14"/>
      <c r="K5" s="17"/>
    </row>
    <row r="6" spans="2:11" ht="15">
      <c r="B6" s="13"/>
      <c r="C6" s="14"/>
      <c r="D6" s="18" t="s">
        <v>8</v>
      </c>
      <c r="E6" s="14"/>
      <c r="F6" s="14"/>
      <c r="G6" s="14"/>
      <c r="H6" s="14"/>
      <c r="I6" s="16"/>
      <c r="J6" s="14"/>
      <c r="K6" s="17"/>
    </row>
    <row r="7" spans="2:11" ht="16.5" customHeight="1">
      <c r="B7" s="13"/>
      <c r="C7" s="14"/>
      <c r="D7" s="14"/>
      <c r="E7" s="112" t="s">
        <v>9</v>
      </c>
      <c r="F7" s="112"/>
      <c r="G7" s="112"/>
      <c r="H7" s="112"/>
      <c r="I7" s="16"/>
      <c r="J7" s="14"/>
      <c r="K7" s="17"/>
    </row>
    <row r="8" spans="2:11" ht="15">
      <c r="B8" s="13"/>
      <c r="C8" s="14"/>
      <c r="D8" s="18" t="s">
        <v>10</v>
      </c>
      <c r="E8" s="14"/>
      <c r="F8" s="14"/>
      <c r="G8" s="14"/>
      <c r="H8" s="14"/>
      <c r="I8" s="16"/>
      <c r="J8" s="14"/>
      <c r="K8" s="17"/>
    </row>
    <row r="9" spans="2:11" s="19" customFormat="1" ht="16.5" customHeight="1">
      <c r="B9" s="20"/>
      <c r="C9" s="21"/>
      <c r="D9" s="21"/>
      <c r="E9" s="112" t="s">
        <v>11</v>
      </c>
      <c r="F9" s="112"/>
      <c r="G9" s="112"/>
      <c r="H9" s="112"/>
      <c r="I9" s="22"/>
      <c r="J9" s="21"/>
      <c r="K9" s="23"/>
    </row>
    <row r="10" spans="2:11" s="19" customFormat="1" ht="15">
      <c r="B10" s="20"/>
      <c r="C10" s="21"/>
      <c r="D10" s="18" t="s">
        <v>12</v>
      </c>
      <c r="E10" s="21"/>
      <c r="F10" s="21"/>
      <c r="G10" s="21"/>
      <c r="H10" s="21"/>
      <c r="I10" s="22"/>
      <c r="J10" s="21"/>
      <c r="K10" s="23"/>
    </row>
    <row r="11" spans="2:11" s="19" customFormat="1" ht="36.75" customHeight="1">
      <c r="B11" s="20"/>
      <c r="C11" s="21"/>
      <c r="D11" s="21"/>
      <c r="E11" s="114" t="s">
        <v>88</v>
      </c>
      <c r="F11" s="114"/>
      <c r="G11" s="114"/>
      <c r="H11" s="114"/>
      <c r="I11" s="22"/>
      <c r="J11" s="21"/>
      <c r="K11" s="23"/>
    </row>
    <row r="12" spans="2:11" s="19" customFormat="1" ht="13.5">
      <c r="B12" s="20"/>
      <c r="C12" s="21"/>
      <c r="D12" s="21"/>
      <c r="E12" s="21"/>
      <c r="F12" s="21"/>
      <c r="G12" s="21"/>
      <c r="H12" s="21"/>
      <c r="I12" s="22"/>
      <c r="J12" s="21"/>
      <c r="K12" s="23"/>
    </row>
    <row r="13" spans="2:11" s="19" customFormat="1" ht="14.25" customHeight="1">
      <c r="B13" s="20"/>
      <c r="C13" s="21"/>
      <c r="D13" s="18" t="s">
        <v>13</v>
      </c>
      <c r="E13" s="21"/>
      <c r="F13" s="24"/>
      <c r="G13" s="21"/>
      <c r="H13" s="21"/>
      <c r="I13" s="25" t="s">
        <v>14</v>
      </c>
      <c r="J13" s="24"/>
      <c r="K13" s="23"/>
    </row>
    <row r="14" spans="2:11" s="19" customFormat="1" ht="14.25" customHeight="1">
      <c r="B14" s="20"/>
      <c r="C14" s="21"/>
      <c r="D14" s="18" t="s">
        <v>15</v>
      </c>
      <c r="E14" s="21"/>
      <c r="F14" s="24" t="s">
        <v>16</v>
      </c>
      <c r="G14" s="21"/>
      <c r="H14" s="21"/>
      <c r="I14" s="25" t="s">
        <v>17</v>
      </c>
      <c r="J14" s="26"/>
      <c r="K14" s="23"/>
    </row>
    <row r="15" spans="2:11" s="19" customFormat="1" ht="10.5" customHeight="1">
      <c r="B15" s="20"/>
      <c r="C15" s="21"/>
      <c r="D15" s="21"/>
      <c r="E15" s="21"/>
      <c r="F15" s="21"/>
      <c r="G15" s="21"/>
      <c r="H15" s="21"/>
      <c r="I15" s="22"/>
      <c r="J15" s="21"/>
      <c r="K15" s="23"/>
    </row>
    <row r="16" spans="2:11" s="19" customFormat="1" ht="14.25" customHeight="1">
      <c r="B16" s="20"/>
      <c r="C16" s="21"/>
      <c r="D16" s="18" t="s">
        <v>18</v>
      </c>
      <c r="E16" s="21"/>
      <c r="F16" s="21"/>
      <c r="G16" s="21"/>
      <c r="H16" s="21"/>
      <c r="I16" s="25" t="s">
        <v>83</v>
      </c>
      <c r="J16" s="24"/>
      <c r="K16" s="23"/>
    </row>
    <row r="17" spans="2:11" s="19" customFormat="1" ht="18" customHeight="1">
      <c r="B17" s="20"/>
      <c r="C17" s="21"/>
      <c r="D17" s="21"/>
      <c r="E17" s="24" t="s">
        <v>84</v>
      </c>
      <c r="F17" s="21"/>
      <c r="G17" s="21"/>
      <c r="H17" s="21"/>
      <c r="I17" s="25" t="s">
        <v>20</v>
      </c>
      <c r="J17" s="24"/>
      <c r="K17" s="23"/>
    </row>
    <row r="18" spans="2:11" s="19" customFormat="1" ht="6.75" customHeight="1">
      <c r="B18" s="20"/>
      <c r="C18" s="21"/>
      <c r="D18" s="21"/>
      <c r="E18" s="21"/>
      <c r="F18" s="21"/>
      <c r="G18" s="21"/>
      <c r="H18" s="21"/>
      <c r="I18" s="22"/>
      <c r="J18" s="21"/>
      <c r="K18" s="23"/>
    </row>
    <row r="19" spans="2:11" s="19" customFormat="1" ht="14.25" customHeight="1">
      <c r="B19" s="20"/>
      <c r="C19" s="21"/>
      <c r="D19" s="18" t="s">
        <v>21</v>
      </c>
      <c r="E19" s="21"/>
      <c r="F19" s="21"/>
      <c r="G19" s="21"/>
      <c r="H19" s="21"/>
      <c r="I19" s="110" t="s">
        <v>19</v>
      </c>
      <c r="J19" s="24"/>
      <c r="K19" s="23"/>
    </row>
    <row r="20" spans="2:11" s="19" customFormat="1" ht="18" customHeight="1">
      <c r="B20" s="20"/>
      <c r="C20" s="21"/>
      <c r="D20" s="21"/>
      <c r="E20" s="113" t="s">
        <v>89</v>
      </c>
      <c r="F20" s="113"/>
      <c r="G20" s="21"/>
      <c r="H20" s="21"/>
      <c r="I20" s="110" t="s">
        <v>20</v>
      </c>
      <c r="J20" s="24"/>
      <c r="K20" s="23"/>
    </row>
    <row r="21" spans="2:11" s="19" customFormat="1" ht="6.75" customHeight="1">
      <c r="B21" s="20"/>
      <c r="C21" s="21"/>
      <c r="D21" s="21"/>
      <c r="E21" s="21"/>
      <c r="F21" s="21"/>
      <c r="G21" s="21"/>
      <c r="H21" s="21"/>
      <c r="I21" s="22"/>
      <c r="J21" s="21"/>
      <c r="K21" s="23"/>
    </row>
    <row r="22" spans="2:11" s="19" customFormat="1" ht="14.25" customHeight="1">
      <c r="B22" s="20"/>
      <c r="C22" s="21"/>
      <c r="D22" s="18" t="s">
        <v>22</v>
      </c>
      <c r="E22" s="21"/>
      <c r="F22" s="21"/>
      <c r="G22" s="21"/>
      <c r="H22" s="21"/>
      <c r="I22" s="25" t="s">
        <v>19</v>
      </c>
      <c r="J22" s="24"/>
      <c r="K22" s="23"/>
    </row>
    <row r="23" spans="2:11" s="19" customFormat="1" ht="18" customHeight="1">
      <c r="B23" s="20"/>
      <c r="C23" s="21"/>
      <c r="D23" s="21"/>
      <c r="E23" s="24"/>
      <c r="F23" s="21"/>
      <c r="G23" s="21"/>
      <c r="H23" s="21"/>
      <c r="I23" s="25" t="s">
        <v>20</v>
      </c>
      <c r="J23" s="24"/>
      <c r="K23" s="23"/>
    </row>
    <row r="24" spans="2:11" s="19" customFormat="1" ht="6.75" customHeight="1">
      <c r="B24" s="20"/>
      <c r="C24" s="21"/>
      <c r="D24" s="21"/>
      <c r="E24" s="21"/>
      <c r="F24" s="21"/>
      <c r="G24" s="21"/>
      <c r="H24" s="21"/>
      <c r="I24" s="22"/>
      <c r="J24" s="21"/>
      <c r="K24" s="23"/>
    </row>
    <row r="25" spans="2:11" s="19" customFormat="1" ht="14.25" customHeight="1">
      <c r="B25" s="20"/>
      <c r="C25" s="21"/>
      <c r="D25" s="18" t="s">
        <v>23</v>
      </c>
      <c r="E25" s="21"/>
      <c r="F25" s="21"/>
      <c r="G25" s="21"/>
      <c r="H25" s="21"/>
      <c r="I25" s="22"/>
      <c r="J25" s="21"/>
      <c r="K25" s="23"/>
    </row>
    <row r="26" spans="2:11" s="27" customFormat="1" ht="16.5" customHeight="1">
      <c r="B26" s="28"/>
      <c r="C26" s="29"/>
      <c r="D26" s="29"/>
      <c r="E26" s="111"/>
      <c r="F26" s="111"/>
      <c r="G26" s="111"/>
      <c r="H26" s="111"/>
      <c r="I26" s="30"/>
      <c r="J26" s="29"/>
      <c r="K26" s="31"/>
    </row>
    <row r="27" spans="2:11" s="19" customFormat="1" ht="6.75" customHeight="1">
      <c r="B27" s="20"/>
      <c r="C27" s="21"/>
      <c r="D27" s="21"/>
      <c r="E27" s="21"/>
      <c r="F27" s="21"/>
      <c r="G27" s="21"/>
      <c r="H27" s="21"/>
      <c r="I27" s="22"/>
      <c r="J27" s="21"/>
      <c r="K27" s="23"/>
    </row>
    <row r="28" spans="2:11" s="19" customFormat="1" ht="6.75" customHeight="1">
      <c r="B28" s="20"/>
      <c r="C28" s="21"/>
      <c r="D28" s="32"/>
      <c r="E28" s="32"/>
      <c r="F28" s="32"/>
      <c r="G28" s="32"/>
      <c r="H28" s="32"/>
      <c r="I28" s="33"/>
      <c r="J28" s="32"/>
      <c r="K28" s="34"/>
    </row>
    <row r="29" spans="2:11" s="19" customFormat="1" ht="24.75" customHeight="1">
      <c r="B29" s="20"/>
      <c r="C29" s="21"/>
      <c r="D29" s="35" t="s">
        <v>24</v>
      </c>
      <c r="E29" s="21"/>
      <c r="F29" s="21"/>
      <c r="G29" s="21"/>
      <c r="H29" s="21"/>
      <c r="I29" s="22"/>
      <c r="J29" s="36">
        <f>ROUND(J81,2)</f>
        <v>0</v>
      </c>
      <c r="K29" s="23"/>
    </row>
    <row r="30" spans="2:11" s="19" customFormat="1" ht="6.75" customHeight="1">
      <c r="B30" s="20"/>
      <c r="C30" s="21"/>
      <c r="D30" s="32"/>
      <c r="E30" s="32"/>
      <c r="F30" s="32"/>
      <c r="G30" s="32"/>
      <c r="H30" s="32"/>
      <c r="I30" s="33"/>
      <c r="J30" s="32"/>
      <c r="K30" s="34"/>
    </row>
    <row r="31" spans="2:11" s="19" customFormat="1" ht="14.25" customHeight="1">
      <c r="B31" s="20"/>
      <c r="C31" s="21"/>
      <c r="D31" s="21"/>
      <c r="E31" s="21"/>
      <c r="F31" s="37" t="s">
        <v>25</v>
      </c>
      <c r="G31" s="21"/>
      <c r="H31" s="21"/>
      <c r="I31" s="38" t="s">
        <v>26</v>
      </c>
      <c r="J31" s="37" t="s">
        <v>27</v>
      </c>
      <c r="K31" s="23"/>
    </row>
    <row r="32" spans="2:11" s="19" customFormat="1" ht="14.25" customHeight="1">
      <c r="B32" s="20"/>
      <c r="C32" s="21"/>
      <c r="D32" s="39" t="s">
        <v>28</v>
      </c>
      <c r="E32" s="39" t="s">
        <v>29</v>
      </c>
      <c r="F32" s="40">
        <f>ROUND(SUM(J29),2)</f>
        <v>0</v>
      </c>
      <c r="G32" s="21"/>
      <c r="H32" s="21"/>
      <c r="I32" s="41">
        <v>0.21</v>
      </c>
      <c r="J32" s="40">
        <f>ROUND(ROUND((SUM(F32)),2)*I32,2)</f>
        <v>0</v>
      </c>
      <c r="K32" s="23"/>
    </row>
    <row r="33" spans="2:11" s="19" customFormat="1" ht="14.25" customHeight="1">
      <c r="B33" s="20"/>
      <c r="C33" s="21"/>
      <c r="D33" s="21"/>
      <c r="E33" s="39" t="s">
        <v>30</v>
      </c>
      <c r="F33" s="40">
        <v>0</v>
      </c>
      <c r="G33" s="21"/>
      <c r="H33" s="21"/>
      <c r="I33" s="41">
        <v>0.15</v>
      </c>
      <c r="J33" s="40">
        <v>0</v>
      </c>
      <c r="K33" s="23"/>
    </row>
    <row r="34" spans="2:11" s="19" customFormat="1" ht="14.25" customHeight="1">
      <c r="B34" s="20"/>
      <c r="C34" s="21"/>
      <c r="D34" s="21"/>
      <c r="E34" s="21"/>
      <c r="F34" s="21"/>
      <c r="G34" s="21"/>
      <c r="H34" s="21"/>
      <c r="I34" s="22"/>
      <c r="J34" s="21"/>
      <c r="K34" s="23"/>
    </row>
    <row r="35" spans="2:11" s="19" customFormat="1" ht="14.25" customHeight="1">
      <c r="B35" s="20"/>
      <c r="C35" s="42"/>
      <c r="D35" s="43" t="s">
        <v>31</v>
      </c>
      <c r="E35" s="44"/>
      <c r="F35" s="44"/>
      <c r="G35" s="45" t="s">
        <v>32</v>
      </c>
      <c r="H35" s="46" t="s">
        <v>33</v>
      </c>
      <c r="I35" s="47"/>
      <c r="J35" s="48">
        <f>SUM(J29:J33)</f>
        <v>0</v>
      </c>
      <c r="K35" s="49"/>
    </row>
    <row r="36" spans="2:11" s="19" customFormat="1" ht="14.25" customHeight="1">
      <c r="B36" s="50"/>
      <c r="C36" s="51"/>
      <c r="D36" s="51"/>
      <c r="E36" s="51"/>
      <c r="F36" s="51"/>
      <c r="G36" s="51"/>
      <c r="H36" s="51"/>
      <c r="I36" s="52"/>
      <c r="J36" s="51"/>
      <c r="K36" s="53"/>
    </row>
    <row r="37" spans="1:39" s="19" customFormat="1" ht="6.75" customHeight="1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19" customFormat="1" ht="24.75" customHeight="1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19" customFormat="1" ht="14.25" customHeight="1">
      <c r="A39" s="1"/>
      <c r="B39" s="1"/>
      <c r="C39" s="1"/>
      <c r="D39" s="1"/>
      <c r="E39" s="1"/>
      <c r="F39" s="1"/>
      <c r="G39" s="1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>
      <c r="A40" s="19"/>
      <c r="B40" s="54"/>
      <c r="C40" s="55"/>
      <c r="D40" s="55"/>
      <c r="E40" s="55"/>
      <c r="F40" s="55"/>
      <c r="G40" s="55"/>
      <c r="H40" s="55"/>
      <c r="I40" s="56"/>
      <c r="J40" s="55"/>
      <c r="K40" s="57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21">
      <c r="A41" s="19"/>
      <c r="B41" s="20"/>
      <c r="C41" s="15" t="s">
        <v>34</v>
      </c>
      <c r="D41" s="21"/>
      <c r="E41" s="21"/>
      <c r="F41" s="21"/>
      <c r="G41" s="21"/>
      <c r="H41" s="21"/>
      <c r="I41" s="22"/>
      <c r="J41" s="21"/>
      <c r="K41" s="23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ht="13.5">
      <c r="A42" s="19"/>
      <c r="B42" s="20"/>
      <c r="C42" s="21"/>
      <c r="D42" s="21"/>
      <c r="E42" s="21"/>
      <c r="F42" s="21"/>
      <c r="G42" s="21"/>
      <c r="H42" s="21"/>
      <c r="I42" s="22"/>
      <c r="J42" s="21"/>
      <c r="K42" s="2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:11" s="19" customFormat="1" ht="6.75" customHeight="1">
      <c r="B43" s="20"/>
      <c r="C43" s="18" t="s">
        <v>8</v>
      </c>
      <c r="D43" s="21"/>
      <c r="E43" s="21"/>
      <c r="F43" s="21"/>
      <c r="G43" s="21"/>
      <c r="H43" s="21"/>
      <c r="I43" s="22"/>
      <c r="J43" s="21"/>
      <c r="K43" s="23"/>
    </row>
    <row r="44" spans="2:11" s="19" customFormat="1" ht="36.75" customHeight="1">
      <c r="B44" s="20"/>
      <c r="C44" s="21"/>
      <c r="D44" s="21"/>
      <c r="E44" s="112" t="str">
        <f>E7</f>
        <v>Obec Kobylnice</v>
      </c>
      <c r="F44" s="112"/>
      <c r="G44" s="112"/>
      <c r="H44" s="112"/>
      <c r="I44" s="22"/>
      <c r="J44" s="21"/>
      <c r="K44" s="23"/>
    </row>
    <row r="45" spans="1:39" s="19" customFormat="1" ht="6.75" customHeight="1">
      <c r="A45" s="1"/>
      <c r="B45" s="13"/>
      <c r="C45" s="18" t="s">
        <v>10</v>
      </c>
      <c r="D45" s="14"/>
      <c r="E45" s="14"/>
      <c r="F45" s="14"/>
      <c r="G45" s="14"/>
      <c r="H45" s="14"/>
      <c r="I45" s="16"/>
      <c r="J45" s="14"/>
      <c r="K45" s="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11" s="19" customFormat="1" ht="14.25" customHeight="1">
      <c r="B46" s="20"/>
      <c r="C46" s="21"/>
      <c r="D46" s="21"/>
      <c r="E46" s="112" t="s">
        <v>11</v>
      </c>
      <c r="F46" s="112"/>
      <c r="G46" s="112"/>
      <c r="H46" s="112"/>
      <c r="I46" s="22"/>
      <c r="J46" s="21"/>
      <c r="K46" s="23"/>
    </row>
    <row r="47" spans="2:11" s="19" customFormat="1" ht="16.5" customHeight="1">
      <c r="B47" s="20"/>
      <c r="C47" s="18" t="s">
        <v>12</v>
      </c>
      <c r="D47" s="21"/>
      <c r="E47" s="21"/>
      <c r="F47" s="21"/>
      <c r="G47" s="21"/>
      <c r="H47" s="21"/>
      <c r="I47" s="22"/>
      <c r="J47" s="21"/>
      <c r="K47" s="23"/>
    </row>
    <row r="48" spans="1:39" ht="18">
      <c r="A48" s="19"/>
      <c r="B48" s="20"/>
      <c r="C48" s="21"/>
      <c r="D48" s="21"/>
      <c r="E48" s="114" t="str">
        <f>E11</f>
        <v>Výměna osvětlovacích těles veřejného osvětlení komunikací v obci Kobylnice II.</v>
      </c>
      <c r="F48" s="114"/>
      <c r="G48" s="114"/>
      <c r="H48" s="114"/>
      <c r="I48" s="22"/>
      <c r="J48" s="21"/>
      <c r="K48" s="23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:11" s="19" customFormat="1" ht="16.5" customHeight="1">
      <c r="B49" s="20"/>
      <c r="C49" s="21"/>
      <c r="D49" s="21"/>
      <c r="E49" s="21"/>
      <c r="F49" s="21"/>
      <c r="G49" s="21"/>
      <c r="H49" s="21"/>
      <c r="I49" s="22"/>
      <c r="J49" s="21"/>
      <c r="K49" s="23"/>
    </row>
    <row r="50" spans="2:11" s="19" customFormat="1" ht="14.25" customHeight="1">
      <c r="B50" s="20"/>
      <c r="C50" s="18" t="s">
        <v>15</v>
      </c>
      <c r="D50" s="21"/>
      <c r="E50" s="21"/>
      <c r="F50" s="24" t="str">
        <f>F14</f>
        <v>Kobylnice</v>
      </c>
      <c r="G50" s="21"/>
      <c r="H50" s="21"/>
      <c r="I50" s="25" t="s">
        <v>17</v>
      </c>
      <c r="J50" s="26">
        <f>IF(J14="","",J14)</f>
      </c>
      <c r="K50" s="23"/>
    </row>
    <row r="51" spans="2:11" s="19" customFormat="1" ht="17.25" customHeight="1">
      <c r="B51" s="20"/>
      <c r="C51" s="21"/>
      <c r="D51" s="21"/>
      <c r="E51" s="21"/>
      <c r="F51" s="21"/>
      <c r="G51" s="21"/>
      <c r="H51" s="21"/>
      <c r="I51" s="22"/>
      <c r="J51" s="21"/>
      <c r="K51" s="23"/>
    </row>
    <row r="52" spans="2:11" s="19" customFormat="1" ht="6.75" customHeight="1">
      <c r="B52" s="20"/>
      <c r="C52" s="18" t="s">
        <v>18</v>
      </c>
      <c r="D52" s="21"/>
      <c r="E52" s="21"/>
      <c r="F52" s="24" t="str">
        <f>E17</f>
        <v>Obec Kobylnice, Kobylnice 38, 284 01 Kobylnice</v>
      </c>
      <c r="G52" s="21"/>
      <c r="H52" s="21"/>
      <c r="I52" s="25" t="s">
        <v>22</v>
      </c>
      <c r="J52" s="111">
        <f>E23</f>
        <v>0</v>
      </c>
      <c r="K52" s="23"/>
    </row>
    <row r="53" spans="2:11" s="19" customFormat="1" ht="18" customHeight="1">
      <c r="B53" s="20"/>
      <c r="C53" s="18" t="s">
        <v>21</v>
      </c>
      <c r="D53" s="21"/>
      <c r="E53" s="21"/>
      <c r="F53" s="24" t="str">
        <f>IF(E20="","",E20)</f>
        <v>Doplní uchazeč</v>
      </c>
      <c r="G53" s="21"/>
      <c r="H53" s="21"/>
      <c r="I53" s="22"/>
      <c r="J53" s="111"/>
      <c r="K53" s="23"/>
    </row>
    <row r="54" spans="2:11" s="19" customFormat="1" ht="6.75" customHeight="1">
      <c r="B54" s="20"/>
      <c r="C54" s="21"/>
      <c r="D54" s="21"/>
      <c r="E54" s="21"/>
      <c r="F54" s="21"/>
      <c r="G54" s="21"/>
      <c r="H54" s="21"/>
      <c r="I54" s="22"/>
      <c r="J54" s="21"/>
      <c r="K54" s="23"/>
    </row>
    <row r="55" spans="2:11" s="19" customFormat="1" ht="15">
      <c r="B55" s="20"/>
      <c r="C55" s="58" t="s">
        <v>35</v>
      </c>
      <c r="D55" s="42"/>
      <c r="E55" s="42"/>
      <c r="F55" s="42"/>
      <c r="G55" s="42"/>
      <c r="H55" s="42"/>
      <c r="I55" s="59"/>
      <c r="J55" s="60" t="s">
        <v>36</v>
      </c>
      <c r="K55" s="61"/>
    </row>
    <row r="56" spans="2:11" s="19" customFormat="1" ht="14.25" customHeight="1">
      <c r="B56" s="20"/>
      <c r="C56" s="21"/>
      <c r="D56" s="21"/>
      <c r="E56" s="21"/>
      <c r="F56" s="21"/>
      <c r="G56" s="21"/>
      <c r="H56" s="21"/>
      <c r="I56" s="22"/>
      <c r="J56" s="21"/>
      <c r="K56" s="23"/>
    </row>
    <row r="57" spans="2:11" s="19" customFormat="1" ht="9.75" customHeight="1">
      <c r="B57" s="20"/>
      <c r="C57" s="62" t="s">
        <v>37</v>
      </c>
      <c r="D57" s="21"/>
      <c r="E57" s="21"/>
      <c r="F57" s="21"/>
      <c r="G57" s="21"/>
      <c r="H57" s="21"/>
      <c r="I57" s="22"/>
      <c r="J57" s="36">
        <f>J81</f>
        <v>0</v>
      </c>
      <c r="K57" s="23"/>
    </row>
    <row r="58" spans="1:39" s="19" customFormat="1" ht="29.25" customHeight="1">
      <c r="A58" s="63"/>
      <c r="B58" s="64"/>
      <c r="C58" s="65"/>
      <c r="D58" s="66" t="s">
        <v>38</v>
      </c>
      <c r="E58" s="67"/>
      <c r="F58" s="67"/>
      <c r="G58" s="67"/>
      <c r="H58" s="67"/>
      <c r="I58" s="68"/>
      <c r="J58" s="69">
        <f>J82</f>
        <v>0</v>
      </c>
      <c r="K58" s="70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s="19" customFormat="1" ht="9.75" customHeight="1">
      <c r="A59" s="63"/>
      <c r="B59" s="64"/>
      <c r="C59" s="65"/>
      <c r="D59" s="66"/>
      <c r="E59" s="67"/>
      <c r="F59" s="67"/>
      <c r="G59" s="67"/>
      <c r="H59" s="67"/>
      <c r="I59" s="68"/>
      <c r="J59" s="69"/>
      <c r="K59" s="70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2:11" s="19" customFormat="1" ht="29.25" customHeight="1">
      <c r="B60" s="20"/>
      <c r="C60" s="21"/>
      <c r="D60" s="21"/>
      <c r="E60" s="21"/>
      <c r="F60" s="21"/>
      <c r="G60" s="21"/>
      <c r="H60" s="21"/>
      <c r="I60" s="22"/>
      <c r="J60" s="21"/>
      <c r="K60" s="23"/>
    </row>
    <row r="61" spans="1:39" s="63" customFormat="1" ht="24.75" customHeight="1">
      <c r="A61" s="19"/>
      <c r="B61" s="50"/>
      <c r="C61" s="51"/>
      <c r="D61" s="51"/>
      <c r="E61" s="51"/>
      <c r="F61" s="51"/>
      <c r="G61" s="51"/>
      <c r="H61" s="51"/>
      <c r="I61" s="52"/>
      <c r="J61" s="51"/>
      <c r="K61" s="53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s="63" customFormat="1" ht="24.75" customHeight="1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s="19" customFormat="1" ht="21.75" customHeight="1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s="19" customFormat="1" ht="6.75" customHeight="1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5">
      <c r="A65" s="19"/>
      <c r="B65" s="71"/>
      <c r="C65" s="72"/>
      <c r="D65" s="72"/>
      <c r="E65" s="72"/>
      <c r="F65" s="72"/>
      <c r="G65" s="72"/>
      <c r="H65" s="72"/>
      <c r="I65" s="56"/>
      <c r="J65" s="72"/>
      <c r="K65" s="72"/>
      <c r="L65" s="73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21">
      <c r="A66" s="19"/>
      <c r="B66" s="20"/>
      <c r="C66" s="74" t="s">
        <v>39</v>
      </c>
      <c r="D66" s="75"/>
      <c r="E66" s="75"/>
      <c r="F66" s="75"/>
      <c r="G66" s="75"/>
      <c r="H66" s="75"/>
      <c r="I66" s="76"/>
      <c r="J66" s="75"/>
      <c r="K66" s="75"/>
      <c r="L66" s="73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ht="13.5">
      <c r="A67" s="19"/>
      <c r="B67" s="20"/>
      <c r="C67" s="75"/>
      <c r="D67" s="75"/>
      <c r="E67" s="75"/>
      <c r="F67" s="75"/>
      <c r="G67" s="75"/>
      <c r="H67" s="75"/>
      <c r="I67" s="76"/>
      <c r="J67" s="75"/>
      <c r="K67" s="75"/>
      <c r="L67" s="73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:12" s="19" customFormat="1" ht="6.75" customHeight="1">
      <c r="B68" s="20"/>
      <c r="C68" s="77" t="s">
        <v>8</v>
      </c>
      <c r="D68" s="75"/>
      <c r="E68" s="75"/>
      <c r="F68" s="75"/>
      <c r="G68" s="75"/>
      <c r="H68" s="75"/>
      <c r="I68" s="76"/>
      <c r="J68" s="75"/>
      <c r="K68" s="75"/>
      <c r="L68" s="73"/>
    </row>
    <row r="69" spans="2:12" s="19" customFormat="1" ht="36.75" customHeight="1">
      <c r="B69" s="20"/>
      <c r="C69" s="75"/>
      <c r="D69" s="75"/>
      <c r="E69" s="112" t="str">
        <f>E7</f>
        <v>Obec Kobylnice</v>
      </c>
      <c r="F69" s="112"/>
      <c r="G69" s="112"/>
      <c r="H69" s="112"/>
      <c r="I69" s="76"/>
      <c r="J69" s="75"/>
      <c r="K69" s="75"/>
      <c r="L69" s="73"/>
    </row>
    <row r="70" spans="1:39" s="19" customFormat="1" ht="6.75" customHeight="1">
      <c r="A70" s="1"/>
      <c r="B70" s="13"/>
      <c r="C70" s="77" t="s">
        <v>10</v>
      </c>
      <c r="D70" s="78"/>
      <c r="E70" s="78"/>
      <c r="F70" s="78"/>
      <c r="G70" s="78"/>
      <c r="H70" s="78"/>
      <c r="I70" s="2"/>
      <c r="J70" s="78"/>
      <c r="K70" s="78"/>
      <c r="L70" s="7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12" s="19" customFormat="1" ht="14.25" customHeight="1">
      <c r="B71" s="20"/>
      <c r="C71" s="75"/>
      <c r="D71" s="75"/>
      <c r="E71" s="112" t="s">
        <v>11</v>
      </c>
      <c r="F71" s="112"/>
      <c r="G71" s="112"/>
      <c r="H71" s="112"/>
      <c r="I71" s="76"/>
      <c r="J71" s="75"/>
      <c r="K71" s="75"/>
      <c r="L71" s="73"/>
    </row>
    <row r="72" spans="2:12" s="19" customFormat="1" ht="16.5" customHeight="1">
      <c r="B72" s="20"/>
      <c r="C72" s="77" t="s">
        <v>12</v>
      </c>
      <c r="D72" s="75"/>
      <c r="E72" s="75"/>
      <c r="F72" s="75"/>
      <c r="G72" s="75"/>
      <c r="H72" s="75"/>
      <c r="I72" s="76"/>
      <c r="J72" s="75"/>
      <c r="K72" s="75"/>
      <c r="L72" s="73"/>
    </row>
    <row r="73" spans="1:39" ht="18">
      <c r="A73" s="19"/>
      <c r="B73" s="20"/>
      <c r="C73" s="75"/>
      <c r="D73" s="75"/>
      <c r="E73" s="114" t="s">
        <v>88</v>
      </c>
      <c r="F73" s="114"/>
      <c r="G73" s="114"/>
      <c r="H73" s="114"/>
      <c r="I73" s="114"/>
      <c r="J73" s="114"/>
      <c r="K73" s="75"/>
      <c r="L73" s="73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:12" s="19" customFormat="1" ht="16.5" customHeight="1">
      <c r="B74" s="20"/>
      <c r="C74" s="75"/>
      <c r="D74" s="75"/>
      <c r="E74" s="75"/>
      <c r="F74" s="75"/>
      <c r="G74" s="75"/>
      <c r="H74" s="75"/>
      <c r="I74" s="76"/>
      <c r="J74" s="75"/>
      <c r="K74" s="75"/>
      <c r="L74" s="73"/>
    </row>
    <row r="75" spans="2:12" s="19" customFormat="1" ht="14.25" customHeight="1">
      <c r="B75" s="20"/>
      <c r="C75" s="77" t="s">
        <v>15</v>
      </c>
      <c r="D75" s="75"/>
      <c r="E75" s="75"/>
      <c r="F75" s="80" t="str">
        <f>F14</f>
        <v>Kobylnice</v>
      </c>
      <c r="G75" s="75"/>
      <c r="H75" s="75"/>
      <c r="I75" s="81" t="s">
        <v>17</v>
      </c>
      <c r="J75" s="82">
        <f>IF(J14="","",J14)</f>
      </c>
      <c r="K75" s="75"/>
      <c r="L75" s="73"/>
    </row>
    <row r="76" spans="2:12" s="19" customFormat="1" ht="17.25" customHeight="1">
      <c r="B76" s="20"/>
      <c r="C76" s="75"/>
      <c r="D76" s="75"/>
      <c r="E76" s="75"/>
      <c r="F76" s="75"/>
      <c r="G76" s="75"/>
      <c r="H76" s="75"/>
      <c r="I76" s="76"/>
      <c r="J76" s="75"/>
      <c r="K76" s="75"/>
      <c r="L76" s="73"/>
    </row>
    <row r="77" spans="2:12" s="19" customFormat="1" ht="6.75" customHeight="1">
      <c r="B77" s="20"/>
      <c r="C77" s="77" t="s">
        <v>18</v>
      </c>
      <c r="D77" s="75"/>
      <c r="E77" s="75"/>
      <c r="F77" s="80" t="str">
        <f>E17</f>
        <v>Obec Kobylnice, Kobylnice 38, 284 01 Kobylnice</v>
      </c>
      <c r="G77" s="75"/>
      <c r="H77" s="75"/>
      <c r="I77" s="81" t="s">
        <v>22</v>
      </c>
      <c r="J77" s="80">
        <f>E23</f>
        <v>0</v>
      </c>
      <c r="K77" s="75"/>
      <c r="L77" s="73"/>
    </row>
    <row r="78" spans="2:12" s="19" customFormat="1" ht="18" customHeight="1">
      <c r="B78" s="20"/>
      <c r="C78" s="77" t="s">
        <v>21</v>
      </c>
      <c r="D78" s="75"/>
      <c r="E78" s="75"/>
      <c r="F78" s="80" t="str">
        <f>IF(E20="","",E20)</f>
        <v>Doplní uchazeč</v>
      </c>
      <c r="G78" s="75"/>
      <c r="H78" s="75"/>
      <c r="I78" s="76"/>
      <c r="J78" s="75"/>
      <c r="K78" s="75"/>
      <c r="L78" s="73"/>
    </row>
    <row r="79" spans="2:12" s="19" customFormat="1" ht="6.75" customHeight="1">
      <c r="B79" s="20"/>
      <c r="C79" s="75"/>
      <c r="D79" s="75"/>
      <c r="E79" s="75"/>
      <c r="F79" s="75"/>
      <c r="G79" s="75"/>
      <c r="H79" s="75"/>
      <c r="I79" s="76"/>
      <c r="J79" s="75"/>
      <c r="K79" s="75"/>
      <c r="L79" s="73"/>
    </row>
    <row r="80" spans="1:39" s="19" customFormat="1" ht="30">
      <c r="A80" s="83"/>
      <c r="B80" s="84"/>
      <c r="C80" s="85" t="s">
        <v>40</v>
      </c>
      <c r="D80" s="86" t="s">
        <v>41</v>
      </c>
      <c r="E80" s="86" t="s">
        <v>42</v>
      </c>
      <c r="F80" s="86" t="s">
        <v>43</v>
      </c>
      <c r="G80" s="86" t="s">
        <v>44</v>
      </c>
      <c r="H80" s="86" t="s">
        <v>45</v>
      </c>
      <c r="I80" s="87" t="s">
        <v>46</v>
      </c>
      <c r="J80" s="86" t="s">
        <v>36</v>
      </c>
      <c r="K80" s="88" t="s">
        <v>47</v>
      </c>
      <c r="L80" s="89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2:12" s="19" customFormat="1" ht="14.25" customHeight="1">
      <c r="B81" s="20"/>
      <c r="C81" s="90" t="s">
        <v>37</v>
      </c>
      <c r="D81" s="75"/>
      <c r="E81" s="75"/>
      <c r="F81" s="75"/>
      <c r="G81" s="75"/>
      <c r="H81" s="75"/>
      <c r="I81" s="76"/>
      <c r="J81" s="91">
        <f>J82</f>
        <v>0</v>
      </c>
      <c r="K81" s="75"/>
      <c r="L81" s="73"/>
    </row>
    <row r="82" spans="1:39" s="19" customFormat="1" ht="18">
      <c r="A82" s="92"/>
      <c r="B82" s="93"/>
      <c r="C82" s="94"/>
      <c r="D82" s="95" t="s">
        <v>48</v>
      </c>
      <c r="E82" s="96" t="s">
        <v>49</v>
      </c>
      <c r="F82" s="96" t="s">
        <v>50</v>
      </c>
      <c r="G82" s="94"/>
      <c r="H82" s="94"/>
      <c r="I82" s="97"/>
      <c r="J82" s="98">
        <f>J83+J85+J87+J89+J91+J93+J95+J97+J99+J101</f>
        <v>0</v>
      </c>
      <c r="K82" s="94"/>
      <c r="L82" s="99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</row>
    <row r="83" spans="1:39" s="83" customFormat="1" ht="29.25" customHeight="1">
      <c r="A83" s="19"/>
      <c r="B83" s="20"/>
      <c r="C83" s="100" t="s">
        <v>51</v>
      </c>
      <c r="D83" s="100" t="s">
        <v>52</v>
      </c>
      <c r="E83" s="101" t="s">
        <v>53</v>
      </c>
      <c r="F83" s="102" t="s">
        <v>85</v>
      </c>
      <c r="G83" s="103" t="s">
        <v>54</v>
      </c>
      <c r="H83" s="104">
        <v>28</v>
      </c>
      <c r="I83" s="105">
        <v>0</v>
      </c>
      <c r="J83" s="106">
        <f>ROUND(I83*H83,2)</f>
        <v>0</v>
      </c>
      <c r="K83" s="102"/>
      <c r="L83" s="73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2:12" s="19" customFormat="1" ht="29.25" customHeight="1">
      <c r="B84" s="20"/>
      <c r="C84" s="75"/>
      <c r="D84" s="107" t="s">
        <v>56</v>
      </c>
      <c r="E84" s="75"/>
      <c r="F84" s="108" t="s">
        <v>57</v>
      </c>
      <c r="G84" s="75"/>
      <c r="H84" s="75"/>
      <c r="I84" s="76"/>
      <c r="J84" s="75"/>
      <c r="K84" s="75"/>
      <c r="L84" s="73"/>
    </row>
    <row r="85" spans="1:39" s="92" customFormat="1" ht="36.75" customHeight="1">
      <c r="A85" s="19"/>
      <c r="B85" s="20"/>
      <c r="C85" s="100" t="s">
        <v>6</v>
      </c>
      <c r="D85" s="100" t="s">
        <v>52</v>
      </c>
      <c r="E85" s="101" t="s">
        <v>58</v>
      </c>
      <c r="F85" s="102" t="s">
        <v>86</v>
      </c>
      <c r="G85" s="103" t="s">
        <v>54</v>
      </c>
      <c r="H85" s="104">
        <v>28</v>
      </c>
      <c r="I85" s="105">
        <v>0</v>
      </c>
      <c r="J85" s="106">
        <f>ROUND(I85*H85,2)</f>
        <v>0</v>
      </c>
      <c r="K85" s="102"/>
      <c r="L85" s="73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2:12" s="19" customFormat="1" ht="27">
      <c r="B86" s="20"/>
      <c r="C86" s="75"/>
      <c r="D86" s="107" t="s">
        <v>56</v>
      </c>
      <c r="E86" s="75"/>
      <c r="F86" s="108" t="s">
        <v>57</v>
      </c>
      <c r="G86" s="75"/>
      <c r="H86" s="75"/>
      <c r="I86" s="76"/>
      <c r="J86" s="75"/>
      <c r="K86" s="75"/>
      <c r="L86" s="73"/>
    </row>
    <row r="87" spans="2:12" s="19" customFormat="1" ht="13.5">
      <c r="B87" s="20"/>
      <c r="C87" s="100" t="s">
        <v>59</v>
      </c>
      <c r="D87" s="100" t="s">
        <v>52</v>
      </c>
      <c r="E87" s="101" t="s">
        <v>60</v>
      </c>
      <c r="F87" s="102" t="s">
        <v>61</v>
      </c>
      <c r="G87" s="103" t="s">
        <v>62</v>
      </c>
      <c r="H87" s="104">
        <v>500</v>
      </c>
      <c r="I87" s="105">
        <v>0</v>
      </c>
      <c r="J87" s="106">
        <f>ROUND(I87*H87,2)</f>
        <v>0</v>
      </c>
      <c r="K87" s="102"/>
      <c r="L87" s="73"/>
    </row>
    <row r="88" spans="2:12" s="19" customFormat="1" ht="27">
      <c r="B88" s="20"/>
      <c r="C88" s="75"/>
      <c r="D88" s="107" t="s">
        <v>56</v>
      </c>
      <c r="E88" s="75"/>
      <c r="F88" s="108" t="s">
        <v>57</v>
      </c>
      <c r="G88" s="75"/>
      <c r="H88" s="75"/>
      <c r="I88" s="76"/>
      <c r="J88" s="75"/>
      <c r="K88" s="75"/>
      <c r="L88" s="73"/>
    </row>
    <row r="89" spans="2:12" s="19" customFormat="1" ht="13.5">
      <c r="B89" s="20"/>
      <c r="C89" s="100" t="s">
        <v>55</v>
      </c>
      <c r="D89" s="100" t="s">
        <v>52</v>
      </c>
      <c r="E89" s="101" t="s">
        <v>63</v>
      </c>
      <c r="F89" s="102" t="s">
        <v>64</v>
      </c>
      <c r="G89" s="103" t="s">
        <v>54</v>
      </c>
      <c r="H89" s="104">
        <v>5</v>
      </c>
      <c r="I89" s="105">
        <v>0</v>
      </c>
      <c r="J89" s="106">
        <f>ROUND(I89*H89,2)</f>
        <v>0</v>
      </c>
      <c r="K89" s="102"/>
      <c r="L89" s="73"/>
    </row>
    <row r="90" spans="2:12" s="19" customFormat="1" ht="27">
      <c r="B90" s="20"/>
      <c r="C90" s="75"/>
      <c r="D90" s="107" t="s">
        <v>56</v>
      </c>
      <c r="E90" s="75"/>
      <c r="F90" s="108" t="s">
        <v>57</v>
      </c>
      <c r="G90" s="75"/>
      <c r="H90" s="75"/>
      <c r="I90" s="76"/>
      <c r="J90" s="75"/>
      <c r="K90" s="75"/>
      <c r="L90" s="73"/>
    </row>
    <row r="91" spans="2:12" s="19" customFormat="1" ht="13.5">
      <c r="B91" s="20"/>
      <c r="C91" s="100" t="s">
        <v>65</v>
      </c>
      <c r="D91" s="100" t="s">
        <v>52</v>
      </c>
      <c r="E91" s="101" t="s">
        <v>66</v>
      </c>
      <c r="F91" s="102" t="s">
        <v>67</v>
      </c>
      <c r="G91" s="103" t="s">
        <v>54</v>
      </c>
      <c r="H91" s="104">
        <v>5</v>
      </c>
      <c r="I91" s="105">
        <v>0</v>
      </c>
      <c r="J91" s="106">
        <f>ROUND(I91*H91,2)</f>
        <v>0</v>
      </c>
      <c r="K91" s="102"/>
      <c r="L91" s="73"/>
    </row>
    <row r="92" spans="2:12" s="19" customFormat="1" ht="27">
      <c r="B92" s="20"/>
      <c r="C92" s="75"/>
      <c r="D92" s="107" t="s">
        <v>56</v>
      </c>
      <c r="E92" s="75"/>
      <c r="F92" s="108" t="s">
        <v>57</v>
      </c>
      <c r="G92" s="75"/>
      <c r="H92" s="75"/>
      <c r="I92" s="76"/>
      <c r="J92" s="75"/>
      <c r="K92" s="75"/>
      <c r="L92" s="73"/>
    </row>
    <row r="93" spans="2:12" s="19" customFormat="1" ht="13.5">
      <c r="B93" s="20"/>
      <c r="C93" s="100" t="s">
        <v>68</v>
      </c>
      <c r="D93" s="100" t="s">
        <v>52</v>
      </c>
      <c r="E93" s="101" t="s">
        <v>69</v>
      </c>
      <c r="F93" s="102" t="s">
        <v>87</v>
      </c>
      <c r="G93" s="103" t="s">
        <v>70</v>
      </c>
      <c r="H93" s="104">
        <v>1</v>
      </c>
      <c r="I93" s="105">
        <v>0</v>
      </c>
      <c r="J93" s="106">
        <f>ROUND(I93*H93,2)</f>
        <v>0</v>
      </c>
      <c r="K93" s="102"/>
      <c r="L93" s="73"/>
    </row>
    <row r="94" spans="2:12" s="19" customFormat="1" ht="27">
      <c r="B94" s="20"/>
      <c r="C94" s="75"/>
      <c r="D94" s="107" t="s">
        <v>56</v>
      </c>
      <c r="E94" s="75"/>
      <c r="F94" s="108" t="s">
        <v>57</v>
      </c>
      <c r="G94" s="75"/>
      <c r="H94" s="75"/>
      <c r="I94" s="76"/>
      <c r="J94" s="75"/>
      <c r="K94" s="75"/>
      <c r="L94" s="73"/>
    </row>
    <row r="95" spans="2:12" s="19" customFormat="1" ht="13.5">
      <c r="B95" s="20"/>
      <c r="C95" s="100">
        <v>8</v>
      </c>
      <c r="D95" s="100" t="s">
        <v>52</v>
      </c>
      <c r="E95" s="101" t="s">
        <v>71</v>
      </c>
      <c r="F95" s="102" t="s">
        <v>72</v>
      </c>
      <c r="G95" s="103" t="s">
        <v>70</v>
      </c>
      <c r="H95" s="104">
        <v>1</v>
      </c>
      <c r="I95" s="105">
        <v>0</v>
      </c>
      <c r="J95" s="106">
        <f>ROUND(I95*H95,2)</f>
        <v>0</v>
      </c>
      <c r="K95" s="102"/>
      <c r="L95" s="73"/>
    </row>
    <row r="96" spans="2:12" s="19" customFormat="1" ht="27">
      <c r="B96" s="20"/>
      <c r="C96" s="75"/>
      <c r="D96" s="107" t="s">
        <v>56</v>
      </c>
      <c r="E96" s="75"/>
      <c r="F96" s="108" t="s">
        <v>73</v>
      </c>
      <c r="G96" s="75"/>
      <c r="H96" s="75"/>
      <c r="I96" s="76"/>
      <c r="J96" s="75"/>
      <c r="K96" s="75"/>
      <c r="L96" s="73"/>
    </row>
    <row r="97" spans="2:12" s="19" customFormat="1" ht="13.5">
      <c r="B97" s="20"/>
      <c r="C97" s="100">
        <v>9</v>
      </c>
      <c r="D97" s="100" t="s">
        <v>52</v>
      </c>
      <c r="E97" s="101" t="s">
        <v>74</v>
      </c>
      <c r="F97" s="102" t="s">
        <v>75</v>
      </c>
      <c r="G97" s="103" t="s">
        <v>70</v>
      </c>
      <c r="H97" s="104">
        <v>1</v>
      </c>
      <c r="I97" s="105">
        <v>0</v>
      </c>
      <c r="J97" s="106">
        <f>ROUND(I97*H97,2)</f>
        <v>0</v>
      </c>
      <c r="K97" s="102"/>
      <c r="L97" s="73"/>
    </row>
    <row r="98" spans="2:12" s="19" customFormat="1" ht="27">
      <c r="B98" s="20"/>
      <c r="C98" s="75"/>
      <c r="D98" s="107" t="s">
        <v>56</v>
      </c>
      <c r="E98" s="75"/>
      <c r="F98" s="108" t="s">
        <v>76</v>
      </c>
      <c r="G98" s="75"/>
      <c r="H98" s="75"/>
      <c r="I98" s="76"/>
      <c r="J98" s="75"/>
      <c r="K98" s="75"/>
      <c r="L98" s="73"/>
    </row>
    <row r="99" spans="2:12" s="19" customFormat="1" ht="13.5">
      <c r="B99" s="20"/>
      <c r="C99" s="100">
        <v>10</v>
      </c>
      <c r="D99" s="100" t="s">
        <v>52</v>
      </c>
      <c r="E99" s="101" t="s">
        <v>77</v>
      </c>
      <c r="F99" s="102" t="s">
        <v>78</v>
      </c>
      <c r="G99" s="103" t="s">
        <v>70</v>
      </c>
      <c r="H99" s="104">
        <v>1</v>
      </c>
      <c r="I99" s="105">
        <v>0</v>
      </c>
      <c r="J99" s="106">
        <f>ROUND(I99*H99,2)</f>
        <v>0</v>
      </c>
      <c r="K99" s="102"/>
      <c r="L99" s="73"/>
    </row>
    <row r="100" spans="2:12" s="19" customFormat="1" ht="27">
      <c r="B100" s="20"/>
      <c r="C100" s="75"/>
      <c r="D100" s="107" t="s">
        <v>56</v>
      </c>
      <c r="E100" s="75"/>
      <c r="F100" s="108" t="s">
        <v>79</v>
      </c>
      <c r="G100" s="75"/>
      <c r="H100" s="75"/>
      <c r="I100" s="76"/>
      <c r="J100" s="75"/>
      <c r="K100" s="75"/>
      <c r="L100" s="73"/>
    </row>
    <row r="101" spans="2:12" s="19" customFormat="1" ht="13.5">
      <c r="B101" s="20"/>
      <c r="C101" s="100">
        <v>11</v>
      </c>
      <c r="D101" s="100" t="s">
        <v>52</v>
      </c>
      <c r="E101" s="101" t="s">
        <v>80</v>
      </c>
      <c r="F101" s="102" t="s">
        <v>81</v>
      </c>
      <c r="G101" s="103" t="s">
        <v>54</v>
      </c>
      <c r="H101" s="104">
        <v>1</v>
      </c>
      <c r="I101" s="105">
        <v>0</v>
      </c>
      <c r="J101" s="106">
        <f>ROUND(I101*H101,2)</f>
        <v>0</v>
      </c>
      <c r="K101" s="102"/>
      <c r="L101" s="73"/>
    </row>
    <row r="102" spans="2:12" s="19" customFormat="1" ht="27">
      <c r="B102" s="20"/>
      <c r="C102" s="75"/>
      <c r="D102" s="107" t="s">
        <v>56</v>
      </c>
      <c r="E102" s="75"/>
      <c r="F102" s="108" t="s">
        <v>82</v>
      </c>
      <c r="G102" s="75"/>
      <c r="H102" s="75"/>
      <c r="I102" s="76"/>
      <c r="J102" s="75"/>
      <c r="K102" s="75"/>
      <c r="L102" s="73"/>
    </row>
    <row r="103" spans="2:12" s="19" customFormat="1" ht="15">
      <c r="B103" s="20"/>
      <c r="C103" s="75"/>
      <c r="D103" s="107" t="s">
        <v>56</v>
      </c>
      <c r="E103" s="75"/>
      <c r="F103" s="109"/>
      <c r="G103" s="75"/>
      <c r="H103" s="75"/>
      <c r="I103" s="76"/>
      <c r="J103" s="75"/>
      <c r="K103" s="75"/>
      <c r="L103" s="73"/>
    </row>
    <row r="104" spans="2:12" s="19" customFormat="1" ht="16.5" customHeight="1">
      <c r="B104" s="50"/>
      <c r="C104" s="51"/>
      <c r="D104" s="51"/>
      <c r="E104" s="51"/>
      <c r="F104" s="51"/>
      <c r="G104" s="51"/>
      <c r="H104" s="51"/>
      <c r="I104" s="52"/>
      <c r="J104" s="51"/>
      <c r="K104" s="51"/>
      <c r="L104" s="73"/>
    </row>
    <row r="105" spans="1:39" s="19" customFormat="1" ht="13.5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s="19" customFormat="1" ht="13.5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s="19" customFormat="1" ht="6.75" customHeight="1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</sheetData>
  <sheetProtection selectLockedCells="1" selectUnlockedCells="1"/>
  <mergeCells count="14">
    <mergeCell ref="L2:M2"/>
    <mergeCell ref="E7:H7"/>
    <mergeCell ref="E9:H9"/>
    <mergeCell ref="E11:H11"/>
    <mergeCell ref="E26:H26"/>
    <mergeCell ref="E44:H44"/>
    <mergeCell ref="J52:J53"/>
    <mergeCell ref="E69:H69"/>
    <mergeCell ref="E71:H71"/>
    <mergeCell ref="E20:F20"/>
    <mergeCell ref="E73:J73"/>
    <mergeCell ref="G1:H1"/>
    <mergeCell ref="E46:H46"/>
    <mergeCell ref="E48:H48"/>
  </mergeCells>
  <hyperlinks>
    <hyperlink ref="F1" location="C2" display="1) Krycí list soupisu"/>
    <hyperlink ref="G1" location="C58" display="2) Rekapitulace"/>
    <hyperlink ref="J1" location="C83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horizontalDpi="300" verticalDpi="300" orientation="landscape" paperSize="9" scale="90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2020-01-22T15:24:05Z</dcterms:created>
  <dcterms:modified xsi:type="dcterms:W3CDTF">2020-01-23T16:07:22Z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